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15" windowWidth="13155" windowHeight="7320" activeTab="1"/>
  </bookViews>
  <sheets>
    <sheet name="Sheet1" sheetId="1" r:id="rId1"/>
    <sheet name="CONV" sheetId="2" r:id="rId2"/>
  </sheets>
  <definedNames/>
  <calcPr fullCalcOnLoad="1"/>
</workbook>
</file>

<file path=xl/sharedStrings.xml><?xml version="1.0" encoding="utf-8"?>
<sst xmlns="http://schemas.openxmlformats.org/spreadsheetml/2006/main" count="46" uniqueCount="42">
  <si>
    <t>Hex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</si>
  <si>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</si>
  <si>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</si>
  <si>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</si>
  <si>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</si>
  <si>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</si>
  <si>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</si>
  <si>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</si>
  <si>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</si>
  <si>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</si>
  <si>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</si>
  <si>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</t>
  </si>
  <si>
    <t>B</t>
  </si>
  <si>
    <t>C</t>
  </si>
  <si>
    <t>D</t>
  </si>
  <si>
    <t>E</t>
  </si>
  <si>
    <t>F</t>
  </si>
  <si>
    <t>Dec</t>
  </si>
  <si>
    <t>Exp</t>
  </si>
  <si>
    <t>Value</t>
  </si>
  <si>
    <t>Mantissa</t>
  </si>
  <si>
    <t>FLOATING POINT CONVERTER</t>
  </si>
  <si>
    <t>FFP</t>
  </si>
  <si>
    <t>b</t>
  </si>
  <si>
    <t>Z</t>
  </si>
  <si>
    <t>X</t>
  </si>
  <si>
    <t>Y</t>
  </si>
  <si>
    <t>SRSS</t>
  </si>
  <si>
    <t>BCC44B</t>
  </si>
  <si>
    <t>3CD616</t>
  </si>
  <si>
    <t>408414</t>
  </si>
  <si>
    <t>c</t>
  </si>
  <si>
    <t>z</t>
  </si>
  <si>
    <t>temp</t>
  </si>
  <si>
    <t>39A4C6</t>
  </si>
  <si>
    <t>44a000</t>
  </si>
  <si>
    <t>37e800</t>
  </si>
  <si>
    <t>4a8000</t>
  </si>
  <si>
    <t>5D91A3</t>
  </si>
  <si>
    <t>4E9C40</t>
  </si>
  <si>
    <t>47C800</t>
  </si>
  <si>
    <t>4BFFFF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</si>
</sst>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"/>
    <numFmt numFmtId="167" formatCode="0.0000"/>
    <numFmt numFmtId="168" formatCode="0.0000000"/>
    <numFmt numFmtId="169" formatCode="0.000000"/>
    <numFmt numFmtId="170" formatCode="0.000"/>
    <numFmt numFmtId="171" formatCode="0.000000000"/>
    <numFmt numFmtId="172" formatCode="0.00000000"/>
    <numFmt numFmtId="173" formatCode="0.000E+00"/>
    <numFmt numFmtId="174" formatCode="0.0000E+00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174" fontId="2" fillId="0" borderId="1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right"/>
    </xf>
    <xf numFmtId="11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8"/>
  <sheetViews>
    <sheetView workbookViewId="0" topLeftCell="A1">
      <selection activeCell="C9" sqref="C9"/>
    </sheetView>
  </sheetViews>
  <sheetFormatPr defaultColWidth="9.140625" defaultRowHeight="12.75"/>
  <sheetData>
    <row r="4" spans="2:5" ht="12.75">
      <c r="B4" s="11" t="s">
        <v>25</v>
      </c>
      <c r="C4" s="11" t="s">
        <v>26</v>
      </c>
      <c r="D4" s="11" t="s">
        <v>24</v>
      </c>
      <c r="E4" s="11" t="s">
        <v>27</v>
      </c>
    </row>
    <row r="5" spans="2:6" ht="12.75">
      <c r="B5" s="11">
        <v>0.5</v>
      </c>
      <c r="C5" s="11">
        <v>0.5</v>
      </c>
      <c r="D5" s="11">
        <v>0.5</v>
      </c>
      <c r="E5">
        <f>SQRT(B5*B5+C5*C5+D5*D5)</f>
        <v>0.8660254037844386</v>
      </c>
      <c r="F5" s="12">
        <f>E5*80</f>
        <v>69.28203230275508</v>
      </c>
    </row>
    <row r="6" spans="2:6" ht="12.75">
      <c r="B6" s="11">
        <v>0.5</v>
      </c>
      <c r="C6" s="11">
        <v>0.5</v>
      </c>
      <c r="D6" s="11">
        <v>1</v>
      </c>
      <c r="E6">
        <f>SQRT(B6*B6+C6*C6+D6*D6)</f>
        <v>1.224744871391589</v>
      </c>
      <c r="F6" s="12">
        <f>E6*80</f>
        <v>97.97958971132712</v>
      </c>
    </row>
    <row r="7" spans="2:6" ht="12.75">
      <c r="B7" s="11">
        <v>1</v>
      </c>
      <c r="C7" s="11">
        <v>0.5</v>
      </c>
      <c r="D7" s="11">
        <v>1</v>
      </c>
      <c r="E7">
        <f>SQRT(B7*B7+C7*C7+D7*D7)</f>
        <v>1.5</v>
      </c>
      <c r="F7" s="12">
        <f>E7*80</f>
        <v>120</v>
      </c>
    </row>
    <row r="8" spans="2:6" ht="12.75">
      <c r="B8" s="11">
        <v>1</v>
      </c>
      <c r="C8" s="11">
        <v>1</v>
      </c>
      <c r="D8" s="11">
        <v>1</v>
      </c>
      <c r="E8">
        <f>SQRT(B8*B8+C8*C8+D8*D8)</f>
        <v>1.7320508075688772</v>
      </c>
      <c r="F8" s="12">
        <f>E8*80</f>
        <v>138.56406460551017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6.8515625" style="0" customWidth="1"/>
    <col min="2" max="2" width="10.8515625" style="0" customWidth="1"/>
    <col min="5" max="5" width="17.57421875" style="0" customWidth="1"/>
    <col min="7" max="7" width="6.7109375" style="0" customWidth="1"/>
    <col min="8" max="8" width="6.28125" style="0" customWidth="1"/>
    <col min="9" max="9" width="10.8515625" style="0" bestFit="1" customWidth="1"/>
  </cols>
  <sheetData>
    <row r="1" ht="18">
      <c r="A1" s="1" t="s">
        <v>21</v>
      </c>
    </row>
    <row r="3" spans="2:8" ht="12.75">
      <c r="B3" s="2" t="s">
        <v>22</v>
      </c>
      <c r="C3" s="2" t="s">
        <v>18</v>
      </c>
      <c r="D3" s="2" t="s">
        <v>20</v>
      </c>
      <c r="E3" s="2" t="s">
        <v>19</v>
      </c>
      <c r="G3" s="5" t="s">
        <v>0</v>
      </c>
      <c r="H3" s="6" t="s">
        <v>17</v>
      </c>
    </row>
    <row r="4" spans="1:9" ht="13.5">
      <c r="A4" t="s">
        <v>23</v>
      </c>
      <c r="B4" s="7" t="s">
        <v>28</v>
      </c>
      <c r="C4" s="8">
        <f>VALUE(VLOOKUP(MID($B4,1,1),$G$4:$H$22,2,FALSE))*16+VALUE(VLOOKUP(MID($B4,2,1),$G$4:$H$22,2,FALSE))</f>
        <v>188</v>
      </c>
      <c r="D4" s="8">
        <f>VALUE(VLOOKUP(MID($B4,3,1),$G$4:$H$22,2,FALSE))*4096+VALUE(VLOOKUP(MID($B4,4,1),$G$4:$H$22,2,FALSE))*256+VALUE(VLOOKUP(MID($B4,5,1),$G$4:$H$22,2,FALSE))*16+VALUE(VLOOKUP(MID($B4,6,1),$G$4:$H$22,2,FALSE))</f>
        <v>50251</v>
      </c>
      <c r="E4" s="9">
        <f>D4/32768*POWER(2,MOD(C4,128)-65)*IF(C4&gt;128,-1,1)</f>
        <v>-0.04792308807373047</v>
      </c>
      <c r="G4" s="3" t="s">
        <v>1</v>
      </c>
      <c r="H4" s="3">
        <v>0</v>
      </c>
      <c r="I4" s="10"/>
    </row>
    <row r="5" spans="1:8" ht="13.5">
      <c r="A5" t="s">
        <v>31</v>
      </c>
      <c r="B5" s="7" t="s">
        <v>29</v>
      </c>
      <c r="C5" s="8">
        <f>VALUE(VLOOKUP(MID($B5,1,1),$G$4:$H$22,2,FALSE))*16+VALUE(VLOOKUP(MID($B5,2,1),$G$4:$H$22,2,FALSE))</f>
        <v>60</v>
      </c>
      <c r="D5" s="8">
        <f>VALUE(VLOOKUP(MID($B5,3,1),$G$4:$H$22,2,FALSE))*4096+VALUE(VLOOKUP(MID($B5,4,1),$G$4:$H$22,2,FALSE))*256+VALUE(VLOOKUP(MID($B5,5,1),$G$4:$H$22,2,FALSE))*16+VALUE(VLOOKUP(MID($B5,6,1),$G$4:$H$22,2,FALSE))</f>
        <v>54806</v>
      </c>
      <c r="E5" s="9">
        <f>D5/32768*POWER(2,MOD(C5,128)-65)*IF(C5&gt;128,-1,1)</f>
        <v>0.05226707458496094</v>
      </c>
      <c r="G5" s="3" t="s">
        <v>2</v>
      </c>
      <c r="H5" s="3">
        <v>1</v>
      </c>
    </row>
    <row r="6" spans="1:8" ht="13.5">
      <c r="A6" t="s">
        <v>32</v>
      </c>
      <c r="B6" s="7" t="s">
        <v>30</v>
      </c>
      <c r="C6" s="8">
        <f>VALUE(VLOOKUP(MID($B6,1,1),$G$4:$H$22,2,FALSE))*16+VALUE(VLOOKUP(MID($B6,2,1),$G$4:$H$22,2,FALSE))</f>
        <v>64</v>
      </c>
      <c r="D6" s="8">
        <f>VALUE(VLOOKUP(MID($B6,3,1),$G$4:$H$22,2,FALSE))*4096+VALUE(VLOOKUP(MID($B6,4,1),$G$4:$H$22,2,FALSE))*256+VALUE(VLOOKUP(MID($B6,5,1),$G$4:$H$22,2,FALSE))*16+VALUE(VLOOKUP(MID($B6,6,1),$G$4:$H$22,2,FALSE))</f>
        <v>33812</v>
      </c>
      <c r="E6" s="9">
        <f>D6/32768*POWER(2,MOD(C6,128)-65)*IF(C6&gt;128,-1,1)</f>
        <v>0.51593017578125</v>
      </c>
      <c r="G6" s="3" t="s">
        <v>3</v>
      </c>
      <c r="H6" s="3">
        <v>2</v>
      </c>
    </row>
    <row r="7" spans="1:8" ht="13.5">
      <c r="A7" t="s">
        <v>33</v>
      </c>
      <c r="B7" s="7" t="s">
        <v>34</v>
      </c>
      <c r="C7" s="8">
        <f>VALUE(VLOOKUP(MID($B7,1,1),$G$4:$H$22,2,FALSE))*16+VALUE(VLOOKUP(MID($B7,2,1),$G$4:$H$22,2,FALSE))</f>
        <v>57</v>
      </c>
      <c r="D7" s="8">
        <f>VALUE(VLOOKUP(MID($B7,3,1),$G$4:$H$22,2,FALSE))*4096+VALUE(VLOOKUP(MID($B7,4,1),$G$4:$H$22,2,FALSE))*256+VALUE(VLOOKUP(MID($B7,5,1),$G$4:$H$22,2,FALSE))*16+VALUE(VLOOKUP(MID($B7,6,1),$G$4:$H$22,2,FALSE))</f>
        <v>42182</v>
      </c>
      <c r="E7" s="9">
        <f>D7/32768*POWER(2,MOD(C7,128)-65)*IF(C7&gt;128,-1,1)</f>
        <v>0.005028486251831055</v>
      </c>
      <c r="G7" s="3"/>
      <c r="H7" s="3"/>
    </row>
    <row r="8" spans="7:8" ht="12.75">
      <c r="G8" s="3" t="s">
        <v>4</v>
      </c>
      <c r="H8" s="3">
        <v>3</v>
      </c>
    </row>
    <row r="9" spans="2:8" ht="13.5">
      <c r="B9" s="13"/>
      <c r="G9" s="3" t="s">
        <v>5</v>
      </c>
      <c r="H9" s="3">
        <v>4</v>
      </c>
    </row>
    <row r="10" spans="2:8" ht="13.5">
      <c r="B10" s="13"/>
      <c r="G10" s="3" t="s">
        <v>6</v>
      </c>
      <c r="H10" s="3">
        <v>5</v>
      </c>
    </row>
    <row r="11" spans="7:8" ht="12.75">
      <c r="G11" s="3" t="s">
        <v>7</v>
      </c>
      <c r="H11" s="3">
        <v>6</v>
      </c>
    </row>
    <row r="12" spans="5:8" ht="12.75">
      <c r="E12" s="10"/>
      <c r="G12" s="3" t="s">
        <v>8</v>
      </c>
      <c r="H12" s="3">
        <v>7</v>
      </c>
    </row>
    <row r="13" spans="7:8" ht="12.75">
      <c r="G13" s="3" t="s">
        <v>9</v>
      </c>
      <c r="H13" s="3">
        <v>8</v>
      </c>
    </row>
    <row r="14" spans="2:8" ht="12.75">
      <c r="B14" s="2" t="s">
        <v>22</v>
      </c>
      <c r="C14" s="2" t="s">
        <v>18</v>
      </c>
      <c r="D14" s="2" t="s">
        <v>20</v>
      </c>
      <c r="E14" s="2" t="s">
        <v>19</v>
      </c>
      <c r="G14" s="3" t="s">
        <v>10</v>
      </c>
      <c r="H14" s="3">
        <v>9</v>
      </c>
    </row>
    <row r="15" spans="2:8" ht="13.5">
      <c r="B15" s="7" t="s">
        <v>35</v>
      </c>
      <c r="C15" s="8">
        <f aca="true" t="shared" si="0" ref="C15:C21">VALUE(VLOOKUP(MID($B15,1,1),$G$4:$H$22,2,FALSE))*16+VALUE(VLOOKUP(MID($B15,2,1),$G$4:$H$22,2,FALSE))</f>
        <v>68</v>
      </c>
      <c r="D15" s="8">
        <f aca="true" t="shared" si="1" ref="D15:D21">VALUE(VLOOKUP(MID($B15,3,1),$G$4:$H$22,2,FALSE))*4096+VALUE(VLOOKUP(MID($B15,4,1),$G$4:$H$22,2,FALSE))*256+VALUE(VLOOKUP(MID($B15,5,1),$G$4:$H$22,2,FALSE))*16+VALUE(VLOOKUP(MID($B15,6,1),$G$4:$H$22,2,FALSE))</f>
        <v>40960</v>
      </c>
      <c r="E15" s="14">
        <f aca="true" t="shared" si="2" ref="E15:E20">D15/32768*POWER(2,MOD(C15,128)-65)*IF(C15&gt;128,-1,1)</f>
        <v>10</v>
      </c>
      <c r="G15" s="3" t="s">
        <v>11</v>
      </c>
      <c r="H15" s="3">
        <v>10</v>
      </c>
    </row>
    <row r="16" spans="2:8" ht="13.5">
      <c r="B16" s="7" t="s">
        <v>36</v>
      </c>
      <c r="C16" s="8">
        <f t="shared" si="0"/>
        <v>55</v>
      </c>
      <c r="D16" s="8">
        <f t="shared" si="1"/>
        <v>59392</v>
      </c>
      <c r="E16" s="15">
        <f t="shared" si="2"/>
        <v>0.00177001953125</v>
      </c>
      <c r="G16" s="3" t="s">
        <v>12</v>
      </c>
      <c r="H16" s="3">
        <v>11</v>
      </c>
    </row>
    <row r="17" spans="2:8" ht="13.5">
      <c r="B17" s="7" t="s">
        <v>37</v>
      </c>
      <c r="C17" s="8">
        <f t="shared" si="0"/>
        <v>74</v>
      </c>
      <c r="D17" s="8">
        <f t="shared" si="1"/>
        <v>32768</v>
      </c>
      <c r="E17" s="15">
        <f t="shared" si="2"/>
        <v>512</v>
      </c>
      <c r="G17" s="3" t="s">
        <v>13</v>
      </c>
      <c r="H17" s="3">
        <v>12</v>
      </c>
    </row>
    <row r="18" spans="2:8" ht="13.5">
      <c r="B18" s="7" t="s">
        <v>40</v>
      </c>
      <c r="C18" s="8">
        <f t="shared" si="0"/>
        <v>71</v>
      </c>
      <c r="D18" s="8">
        <f t="shared" si="1"/>
        <v>51200</v>
      </c>
      <c r="E18" s="16">
        <f t="shared" si="2"/>
        <v>100</v>
      </c>
      <c r="G18" s="3" t="s">
        <v>14</v>
      </c>
      <c r="H18" s="3">
        <v>13</v>
      </c>
    </row>
    <row r="19" spans="2:8" ht="13.5">
      <c r="B19" s="7" t="s">
        <v>38</v>
      </c>
      <c r="C19" s="8">
        <f t="shared" si="0"/>
        <v>93</v>
      </c>
      <c r="D19" s="8">
        <f t="shared" si="1"/>
        <v>37283</v>
      </c>
      <c r="E19" s="16">
        <f t="shared" si="2"/>
        <v>305422336</v>
      </c>
      <c r="G19" s="3" t="s">
        <v>15</v>
      </c>
      <c r="H19" s="3">
        <v>14</v>
      </c>
    </row>
    <row r="20" spans="2:8" ht="13.5">
      <c r="B20" s="7" t="s">
        <v>39</v>
      </c>
      <c r="C20" s="8">
        <f t="shared" si="0"/>
        <v>78</v>
      </c>
      <c r="D20" s="8">
        <f t="shared" si="1"/>
        <v>40000</v>
      </c>
      <c r="E20" s="16">
        <f t="shared" si="2"/>
        <v>10000</v>
      </c>
      <c r="G20" s="4" t="s">
        <v>16</v>
      </c>
      <c r="H20" s="4">
        <v>15</v>
      </c>
    </row>
    <row r="21" spans="2:5" ht="13.5">
      <c r="B21" s="7" t="s">
        <v>41</v>
      </c>
      <c r="C21" s="8">
        <f t="shared" si="0"/>
        <v>75</v>
      </c>
      <c r="D21" s="8">
        <f t="shared" si="1"/>
        <v>65535</v>
      </c>
      <c r="E21" s="17">
        <f>D21/32768*POWER(2,MOD(C21,128)-65)*IF(C21&gt;128,-1,1)</f>
        <v>2047.96875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prh</dc:creator>
  <cp:keywords/>
  <dc:description/>
  <cp:lastModifiedBy>peter harvey</cp:lastModifiedBy>
  <cp:lastPrinted>2005-09-02T22:25:34Z</cp:lastPrinted>
  <dcterms:created xsi:type="dcterms:W3CDTF">2004-12-02T15:30:02Z</dcterms:created>
  <dcterms:modified xsi:type="dcterms:W3CDTF">2006-07-09T00:37:22Z</dcterms:modified>
  <cp:category/>
  <cp:version/>
  <cp:contentType/>
  <cp:contentStatus/>
</cp:coreProperties>
</file>